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0" documentId="13_ncr:1_{7500E181-4EE6-4E79-9037-FF6703E5F4BA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総合評価基準" sheetId="1" r:id="rId1"/>
    <sheet name="総合評価基準採点表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3" l="1"/>
  <c r="H7" i="3"/>
  <c r="H9" i="3"/>
  <c r="H8" i="3"/>
  <c r="H6" i="3"/>
  <c r="H4" i="3"/>
  <c r="H3" i="3"/>
  <c r="H13" i="3" l="1"/>
  <c r="H17" i="3" s="1"/>
</calcChain>
</file>

<file path=xl/sharedStrings.xml><?xml version="1.0" encoding="utf-8"?>
<sst xmlns="http://schemas.openxmlformats.org/spreadsheetml/2006/main" count="111" uniqueCount="84">
  <si>
    <t>番号</t>
  </si>
  <si>
    <t>仕様（項目）</t>
  </si>
  <si>
    <t>基準値・必須要件</t>
  </si>
  <si>
    <t>備考（加点基準／選択肢）</t>
  </si>
  <si>
    <t>配点</t>
  </si>
  <si>
    <t>基準点</t>
  </si>
  <si>
    <t>必須仕様を満たすこと</t>
  </si>
  <si>
    <t>仕様書通り</t>
  </si>
  <si>
    <r>
      <rPr>
        <b/>
        <sz val="12"/>
        <rFont val="ＭＳ Ｐゴシック"/>
        <family val="2"/>
        <charset val="128"/>
      </rPr>
      <t>HPCI</t>
    </r>
    <r>
      <rPr>
        <b/>
        <sz val="12"/>
        <rFont val="DejaVu Sans"/>
        <family val="2"/>
      </rPr>
      <t>アクセスポイント神戸利用者支援機器　</t>
    </r>
    <r>
      <rPr>
        <b/>
        <sz val="12"/>
        <rFont val="ＭＳ Ｐゴシック"/>
        <family val="2"/>
        <charset val="128"/>
      </rPr>
      <t>HPCI AI for Science Server 2</t>
    </r>
    <r>
      <rPr>
        <b/>
        <sz val="12"/>
        <rFont val="DejaVu Sans"/>
        <family val="2"/>
      </rPr>
      <t>号機一式
　　総合評価基準採点表</t>
    </r>
  </si>
  <si>
    <t>備考</t>
  </si>
  <si>
    <t>最高配点</t>
  </si>
  <si>
    <t>提案選択</t>
  </si>
  <si>
    <t>得点</t>
  </si>
  <si>
    <r>
      <rPr>
        <b/>
        <sz val="9"/>
        <rFont val="ＭＳ Ｐゴシック"/>
        <family val="2"/>
        <charset val="128"/>
      </rPr>
      <t xml:space="preserve">[2] </t>
    </r>
    <r>
      <rPr>
        <b/>
        <sz val="9"/>
        <rFont val="DejaVu Sans"/>
        <family val="2"/>
      </rPr>
      <t>選択肢</t>
    </r>
  </si>
  <si>
    <t>---</t>
  </si>
  <si>
    <t>a</t>
  </si>
  <si>
    <t>a)180 b)220 c)320 d)800 e)500 f)860 g)1,600 h)2,080</t>
  </si>
  <si>
    <t>合計コア数およびメモリ容量の組合せに応じて加点</t>
  </si>
  <si>
    <t>b</t>
  </si>
  <si>
    <t>a)15,000 b)16,800</t>
  </si>
  <si>
    <t>c</t>
  </si>
  <si>
    <t>a)160 b)220 c)300 d)420 e)540</t>
  </si>
  <si>
    <t>合計容量に応じて加点</t>
  </si>
  <si>
    <t>d</t>
  </si>
  <si>
    <t>a)600</t>
  </si>
  <si>
    <t>翌営業日対応の場合は加点</t>
  </si>
  <si>
    <t>e</t>
  </si>
  <si>
    <t>後年度、追加費用で別調達を行いメモリ増設可能な場合に加点</t>
  </si>
  <si>
    <t>f</t>
  </si>
  <si>
    <t>a)500 b)1,000 c)1,500</t>
  </si>
  <si>
    <t>g</t>
  </si>
  <si>
    <t>h</t>
  </si>
  <si>
    <t>性能等に対する得点合計</t>
  </si>
  <si>
    <t>応札額（円）</t>
  </si>
  <si>
    <t>予定価格（円）</t>
  </si>
  <si>
    <t>※開札時に発表</t>
  </si>
  <si>
    <t>総合評価点</t>
  </si>
  <si>
    <t>※最も高いものを落札者とする。</t>
  </si>
  <si>
    <r>
      <t>x86-64</t>
    </r>
    <r>
      <rPr>
        <sz val="11"/>
        <rFont val="ＭＳ ゴシック"/>
        <family val="3"/>
        <charset val="128"/>
      </rPr>
      <t>互換、ベースクロック</t>
    </r>
    <r>
      <rPr>
        <sz val="11"/>
        <rFont val="ＭＳ Ｐゴシック"/>
        <family val="2"/>
        <charset val="128"/>
      </rPr>
      <t>2.2GHz</t>
    </r>
    <r>
      <rPr>
        <sz val="11"/>
        <rFont val="ＭＳ ゴシック"/>
        <family val="3"/>
        <charset val="128"/>
      </rPr>
      <t xml:space="preserve">以上
</t>
    </r>
    <r>
      <rPr>
        <sz val="11"/>
        <rFont val="ＭＳ Ｐゴシック"/>
        <family val="2"/>
        <charset val="128"/>
      </rPr>
      <t>8</t>
    </r>
    <r>
      <rPr>
        <sz val="11"/>
        <rFont val="ＭＳ ゴシック"/>
        <family val="3"/>
        <charset val="128"/>
      </rPr>
      <t>コア以上を</t>
    </r>
    <r>
      <rPr>
        <sz val="11"/>
        <rFont val="ＭＳ Ｐゴシック"/>
        <family val="2"/>
        <charset val="128"/>
      </rPr>
      <t>2</t>
    </r>
    <r>
      <rPr>
        <sz val="11"/>
        <rFont val="ＭＳ ゴシック"/>
        <family val="3"/>
        <charset val="128"/>
      </rPr>
      <t>基搭載
（計</t>
    </r>
    <r>
      <rPr>
        <sz val="11"/>
        <rFont val="ＭＳ Ｐゴシック"/>
        <family val="2"/>
        <charset val="128"/>
      </rPr>
      <t>16</t>
    </r>
    <r>
      <rPr>
        <sz val="11"/>
        <rFont val="ＭＳ ゴシック"/>
        <family val="3"/>
        <charset val="128"/>
      </rPr>
      <t>コア以上）
メモリはコアあたり</t>
    </r>
    <r>
      <rPr>
        <sz val="11"/>
        <rFont val="ＭＳ Ｐゴシック"/>
        <family val="2"/>
        <charset val="128"/>
      </rPr>
      <t>16GiB</t>
    </r>
    <r>
      <rPr>
        <sz val="11"/>
        <rFont val="ＭＳ ゴシック"/>
        <family val="3"/>
        <charset val="128"/>
      </rPr>
      <t>以上</t>
    </r>
    <phoneticPr fontId="13"/>
  </si>
  <si>
    <t>a)500</t>
  </si>
  <si>
    <r>
      <t xml:space="preserve">[3] </t>
    </r>
    <r>
      <rPr>
        <b/>
        <sz val="9"/>
        <rFont val="ＭＳ Ｐゴシック"/>
        <family val="3"/>
        <charset val="128"/>
      </rPr>
      <t>選択肢</t>
    </r>
    <phoneticPr fontId="15"/>
  </si>
  <si>
    <r>
      <t xml:space="preserve">[4] </t>
    </r>
    <r>
      <rPr>
        <b/>
        <sz val="9"/>
        <rFont val="ＭＳ ゴシック"/>
        <family val="3"/>
        <charset val="128"/>
      </rPr>
      <t>選択肢</t>
    </r>
    <phoneticPr fontId="15"/>
  </si>
  <si>
    <r>
      <t xml:space="preserve">[5] </t>
    </r>
    <r>
      <rPr>
        <b/>
        <sz val="9"/>
        <rFont val="ＭＳ ゴシック"/>
        <family val="3"/>
        <charset val="128"/>
      </rPr>
      <t>選択肢</t>
    </r>
    <phoneticPr fontId="15"/>
  </si>
  <si>
    <r>
      <t xml:space="preserve">[6] </t>
    </r>
    <r>
      <rPr>
        <b/>
        <sz val="9"/>
        <rFont val="ＭＳ ゴシック"/>
        <family val="3"/>
        <charset val="128"/>
      </rPr>
      <t>選択肢</t>
    </r>
    <phoneticPr fontId="15"/>
  </si>
  <si>
    <r>
      <t xml:space="preserve">[7] </t>
    </r>
    <r>
      <rPr>
        <b/>
        <sz val="9"/>
        <rFont val="ＭＳ ゴシック"/>
        <family val="3"/>
        <charset val="128"/>
      </rPr>
      <t>選択肢</t>
    </r>
    <phoneticPr fontId="15"/>
  </si>
  <si>
    <r>
      <t>HPCI</t>
    </r>
    <r>
      <rPr>
        <b/>
        <sz val="12"/>
        <rFont val="ＭＳ ゴシック"/>
        <family val="3"/>
        <charset val="128"/>
      </rPr>
      <t>アクセスポイント神戸利用者支援機器　</t>
    </r>
    <r>
      <rPr>
        <b/>
        <sz val="12"/>
        <rFont val="ＭＳ Ｐゴシック"/>
        <family val="2"/>
        <charset val="128"/>
      </rPr>
      <t>HPCI AI for Science Server 2</t>
    </r>
    <r>
      <rPr>
        <b/>
        <sz val="12"/>
        <rFont val="ＭＳ ゴシック"/>
        <family val="3"/>
        <charset val="128"/>
      </rPr>
      <t>号機一式
総 合 評 価 基 準</t>
    </r>
    <phoneticPr fontId="13"/>
  </si>
  <si>
    <r>
      <t>(3) d. CPU</t>
    </r>
    <r>
      <rPr>
        <sz val="11"/>
        <rFont val="ＭＳ ゴシック"/>
        <family val="3"/>
        <charset val="128"/>
      </rPr>
      <t>とホストメモリ容量
追加コア数・メモリ容量</t>
    </r>
    <phoneticPr fontId="13"/>
  </si>
  <si>
    <r>
      <t>b) 24</t>
    </r>
    <r>
      <rPr>
        <sz val="11"/>
        <rFont val="DejaVu Sans"/>
        <family val="2"/>
      </rPr>
      <t>コア／</t>
    </r>
    <r>
      <rPr>
        <sz val="11"/>
        <rFont val="ＭＳ Ｐゴシック"/>
        <family val="2"/>
        <charset val="128"/>
      </rPr>
      <t>384GiB</t>
    </r>
  </si>
  <si>
    <r>
      <t>c) 32</t>
    </r>
    <r>
      <rPr>
        <sz val="11"/>
        <rFont val="DejaVu Sans"/>
        <family val="2"/>
      </rPr>
      <t>コア／</t>
    </r>
    <r>
      <rPr>
        <sz val="11"/>
        <rFont val="ＭＳ Ｐゴシック"/>
        <family val="2"/>
        <charset val="128"/>
      </rPr>
      <t>512GiB</t>
    </r>
  </si>
  <si>
    <r>
      <t>d) 48</t>
    </r>
    <r>
      <rPr>
        <sz val="11"/>
        <rFont val="DejaVu Sans"/>
        <family val="2"/>
      </rPr>
      <t>コア／</t>
    </r>
    <r>
      <rPr>
        <sz val="11"/>
        <rFont val="ＭＳ Ｐゴシック"/>
        <family val="2"/>
        <charset val="128"/>
      </rPr>
      <t>768GiB</t>
    </r>
  </si>
  <si>
    <r>
      <t>e) 16</t>
    </r>
    <r>
      <rPr>
        <sz val="11"/>
        <rFont val="DejaVu Sans"/>
        <family val="2"/>
      </rPr>
      <t>コア／</t>
    </r>
    <r>
      <rPr>
        <sz val="11"/>
        <rFont val="ＭＳ Ｐゴシック"/>
        <family val="2"/>
        <charset val="128"/>
      </rPr>
      <t>512GiB</t>
    </r>
  </si>
  <si>
    <r>
      <t>f) 24</t>
    </r>
    <r>
      <rPr>
        <sz val="11"/>
        <rFont val="DejaVu Sans"/>
        <family val="2"/>
      </rPr>
      <t>コア／</t>
    </r>
    <r>
      <rPr>
        <sz val="11"/>
        <rFont val="ＭＳ Ｐゴシック"/>
        <family val="2"/>
        <charset val="128"/>
      </rPr>
      <t>768GiB</t>
    </r>
  </si>
  <si>
    <r>
      <t>g) 32</t>
    </r>
    <r>
      <rPr>
        <sz val="11"/>
        <rFont val="DejaVu Sans"/>
        <family val="2"/>
      </rPr>
      <t>コア／</t>
    </r>
    <r>
      <rPr>
        <sz val="11"/>
        <rFont val="ＭＳ Ｐゴシック"/>
        <family val="2"/>
        <charset val="128"/>
      </rPr>
      <t>1,024GiB</t>
    </r>
  </si>
  <si>
    <r>
      <t>h) 48</t>
    </r>
    <r>
      <rPr>
        <sz val="11"/>
        <rFont val="DejaVu Sans"/>
        <family val="2"/>
      </rPr>
      <t>コア／</t>
    </r>
    <r>
      <rPr>
        <sz val="11"/>
        <rFont val="ＭＳ Ｐゴシック"/>
        <family val="2"/>
        <charset val="128"/>
      </rPr>
      <t>1,536GiB</t>
    </r>
  </si>
  <si>
    <r>
      <t xml:space="preserve">(3) d. </t>
    </r>
    <r>
      <rPr>
        <sz val="11"/>
        <rFont val="ＭＳ Ｐゴシック"/>
        <family val="3"/>
        <charset val="128"/>
      </rPr>
      <t>CPUとホストメモリ容量</t>
    </r>
    <r>
      <rPr>
        <sz val="11"/>
        <rFont val="ＭＳ Ｐゴシック"/>
        <family val="2"/>
        <charset val="128"/>
      </rPr>
      <t xml:space="preserve">
</t>
    </r>
    <r>
      <rPr>
        <sz val="11"/>
        <rFont val="ＭＳ ゴシック"/>
        <family val="3"/>
        <charset val="128"/>
      </rPr>
      <t>後年度メモリ増設</t>
    </r>
    <phoneticPr fontId="13"/>
  </si>
  <si>
    <r>
      <t xml:space="preserve">(3) e. GPU　
</t>
    </r>
    <r>
      <rPr>
        <sz val="11"/>
        <rFont val="ＭＳ Ｐゴシック"/>
        <family val="3"/>
        <charset val="128"/>
      </rPr>
      <t>NVLink接続</t>
    </r>
    <phoneticPr fontId="13"/>
  </si>
  <si>
    <r>
      <t xml:space="preserve">(3) e. </t>
    </r>
    <r>
      <rPr>
        <sz val="11"/>
        <rFont val="ＭＳ Ｐゴシック"/>
        <family val="3"/>
        <charset val="128"/>
      </rPr>
      <t>GPU</t>
    </r>
    <r>
      <rPr>
        <sz val="11"/>
        <rFont val="ＭＳ Ｐゴシック"/>
        <family val="2"/>
        <charset val="128"/>
      </rPr>
      <t xml:space="preserve">
</t>
    </r>
    <r>
      <rPr>
        <sz val="11"/>
        <rFont val="ＭＳ ゴシック"/>
        <family val="3"/>
        <charset val="128"/>
      </rPr>
      <t>後年度</t>
    </r>
    <r>
      <rPr>
        <sz val="11"/>
        <rFont val="ＭＳ Ｐゴシック"/>
        <family val="2"/>
        <charset val="128"/>
      </rPr>
      <t>GPU</t>
    </r>
    <r>
      <rPr>
        <sz val="11"/>
        <rFont val="ＭＳ ゴシック"/>
        <family val="3"/>
        <charset val="128"/>
      </rPr>
      <t>増設</t>
    </r>
    <phoneticPr fontId="13"/>
  </si>
  <si>
    <r>
      <t xml:space="preserve">(3) h. </t>
    </r>
    <r>
      <rPr>
        <sz val="11"/>
        <rFont val="DejaVu Sans"/>
        <family val="2"/>
      </rPr>
      <t>フラッシュストレージ</t>
    </r>
  </si>
  <si>
    <r>
      <t>3.84TB × 2</t>
    </r>
    <r>
      <rPr>
        <sz val="11"/>
        <rFont val="DejaVu Sans"/>
        <family val="2"/>
      </rPr>
      <t>基（合計</t>
    </r>
    <r>
      <rPr>
        <sz val="11"/>
        <rFont val="ＭＳ Ｐゴシック"/>
        <family val="2"/>
        <charset val="128"/>
      </rPr>
      <t>7.68TB</t>
    </r>
    <r>
      <rPr>
        <sz val="11"/>
        <rFont val="DejaVu Sans"/>
        <family val="2"/>
      </rPr>
      <t>）</t>
    </r>
  </si>
  <si>
    <r>
      <t xml:space="preserve">(8) </t>
    </r>
    <r>
      <rPr>
        <sz val="11"/>
        <rFont val="DejaVu Sans"/>
        <family val="2"/>
      </rPr>
      <t>保証期間</t>
    </r>
  </si>
  <si>
    <r>
      <t>納入検査確認後おおよそ</t>
    </r>
    <r>
      <rPr>
        <sz val="11"/>
        <rFont val="ＭＳ Ｐゴシック"/>
        <family val="2"/>
        <charset val="128"/>
      </rPr>
      <t>5</t>
    </r>
    <r>
      <rPr>
        <sz val="11"/>
        <rFont val="DejaVu Sans"/>
        <family val="2"/>
      </rPr>
      <t>年間、翌々営業日オンサイト無償修理</t>
    </r>
  </si>
  <si>
    <r>
      <t xml:space="preserve">a) </t>
    </r>
    <r>
      <rPr>
        <sz val="11"/>
        <rFont val="DejaVu Sans"/>
        <family val="2"/>
      </rPr>
      <t>翌営業日対応</t>
    </r>
  </si>
  <si>
    <r>
      <t>b) 6</t>
    </r>
    <r>
      <rPr>
        <sz val="11"/>
        <rFont val="ＭＳ ゴシック"/>
        <family val="3"/>
        <charset val="128"/>
      </rPr>
      <t>基まで増設可能
（合計</t>
    </r>
    <r>
      <rPr>
        <sz val="11"/>
        <rFont val="ＭＳ Ｐゴシック"/>
        <family val="2"/>
        <charset val="128"/>
      </rPr>
      <t>8</t>
    </r>
    <r>
      <rPr>
        <sz val="11"/>
        <rFont val="ＭＳ ゴシック"/>
        <family val="3"/>
        <charset val="128"/>
      </rPr>
      <t>基搭載可能）</t>
    </r>
    <phoneticPr fontId="13"/>
  </si>
  <si>
    <r>
      <t>c) 8</t>
    </r>
    <r>
      <rPr>
        <sz val="11"/>
        <rFont val="ＭＳ ゴシック"/>
        <family val="3"/>
        <charset val="128"/>
      </rPr>
      <t>基まで増設可能
（合計</t>
    </r>
    <r>
      <rPr>
        <sz val="11"/>
        <rFont val="ＭＳ Ｐゴシック"/>
        <family val="2"/>
        <charset val="128"/>
      </rPr>
      <t>10</t>
    </r>
    <r>
      <rPr>
        <sz val="11"/>
        <rFont val="ＭＳ ゴシック"/>
        <family val="3"/>
        <charset val="128"/>
      </rPr>
      <t>基搭載可能）</t>
    </r>
    <phoneticPr fontId="13"/>
  </si>
  <si>
    <t xml:space="preserve">
500</t>
    <phoneticPr fontId="13"/>
  </si>
  <si>
    <t xml:space="preserve">
160</t>
    <phoneticPr fontId="13"/>
  </si>
  <si>
    <r>
      <t xml:space="preserve">合計コア数が増える毎に加点
（メモリ容量も比例して加点対象）
</t>
    </r>
    <r>
      <rPr>
        <sz val="11"/>
        <rFont val="ＭＳ Ｐゴシック"/>
        <family val="2"/>
        <charset val="128"/>
      </rPr>
      <t>a) 16</t>
    </r>
    <r>
      <rPr>
        <sz val="11"/>
        <rFont val="ＭＳ ゴシック"/>
        <family val="3"/>
        <charset val="128"/>
      </rPr>
      <t>コア／</t>
    </r>
    <r>
      <rPr>
        <sz val="11"/>
        <rFont val="ＭＳ Ｐゴシック"/>
        <family val="2"/>
        <charset val="128"/>
      </rPr>
      <t>256GiB</t>
    </r>
    <phoneticPr fontId="13"/>
  </si>
  <si>
    <r>
      <t>後年度、追加費用で別調達を行いメモリ増設が可能な場合（メモリ増設はメモリモジュールの全交換で対応）</t>
    </r>
    <r>
      <rPr>
        <sz val="11"/>
        <rFont val="ＭＳ Ｐゴシック"/>
        <family val="2"/>
        <charset val="128"/>
      </rPr>
      <t xml:space="preserve">
a) </t>
    </r>
    <r>
      <rPr>
        <sz val="11"/>
        <rFont val="ＭＳ ゴシック"/>
        <family val="3"/>
        <charset val="128"/>
      </rPr>
      <t>メモリ増設可能な場合</t>
    </r>
    <phoneticPr fontId="13"/>
  </si>
  <si>
    <r>
      <t xml:space="preserve">a) H200 NVL  </t>
    </r>
    <r>
      <rPr>
        <sz val="11"/>
        <rFont val="ＭＳ Ｐゴシック"/>
        <family val="3"/>
        <charset val="128"/>
      </rPr>
      <t xml:space="preserve">141GiB </t>
    </r>
    <r>
      <rPr>
        <sz val="11"/>
        <rFont val="ＭＳ Ｐゴシック"/>
        <family val="2"/>
        <charset val="128"/>
      </rPr>
      <t>2</t>
    </r>
    <r>
      <rPr>
        <sz val="11"/>
        <rFont val="ＭＳ ゴシック"/>
        <family val="3"/>
        <charset val="128"/>
      </rPr>
      <t>基</t>
    </r>
    <phoneticPr fontId="13"/>
  </si>
  <si>
    <r>
      <t xml:space="preserve">後年度に追加費用で別調達を行い増設可能なGPU基数
（標準搭載の2基＋追加分）
</t>
    </r>
    <r>
      <rPr>
        <sz val="11"/>
        <rFont val="ＭＳ Ｐゴシック"/>
        <family val="2"/>
        <charset val="128"/>
      </rPr>
      <t>a) 2</t>
    </r>
    <r>
      <rPr>
        <sz val="11"/>
        <rFont val="ＭＳ ゴシック"/>
        <family val="3"/>
        <charset val="128"/>
      </rPr>
      <t>基まで増設可能
（合計</t>
    </r>
    <r>
      <rPr>
        <sz val="11"/>
        <rFont val="ＭＳ Ｐゴシック"/>
        <family val="2"/>
        <charset val="128"/>
      </rPr>
      <t>4</t>
    </r>
    <r>
      <rPr>
        <sz val="11"/>
        <rFont val="ＭＳ ゴシック"/>
        <family val="3"/>
        <charset val="128"/>
      </rPr>
      <t>基搭載可能）</t>
    </r>
    <phoneticPr fontId="13"/>
  </si>
  <si>
    <r>
      <t>合計7.68TBを超えるもの</t>
    </r>
    <r>
      <rPr>
        <sz val="11"/>
        <rFont val="ＭＳ Ｐゴシック"/>
        <family val="2"/>
        <charset val="128"/>
      </rPr>
      <t xml:space="preserve">
a) 7.68TB</t>
    </r>
    <r>
      <rPr>
        <sz val="11"/>
        <rFont val="ＭＳ ゴシック"/>
        <family val="3"/>
        <charset val="128"/>
      </rPr>
      <t>超</t>
    </r>
    <r>
      <rPr>
        <sz val="11"/>
        <rFont val="ＭＳ Ｐゴシック"/>
        <family val="2"/>
        <charset val="128"/>
      </rPr>
      <t>10TB</t>
    </r>
    <r>
      <rPr>
        <sz val="11"/>
        <rFont val="ＭＳ ゴシック"/>
        <family val="3"/>
        <charset val="128"/>
      </rPr>
      <t>以下</t>
    </r>
    <phoneticPr fontId="13"/>
  </si>
  <si>
    <r>
      <t>b) 10TB</t>
    </r>
    <r>
      <rPr>
        <sz val="11"/>
        <rFont val="ＭＳ ゴシック"/>
        <family val="3"/>
        <charset val="128"/>
      </rPr>
      <t>超</t>
    </r>
    <r>
      <rPr>
        <sz val="11"/>
        <rFont val="ＭＳ Ｐゴシック"/>
        <family val="2"/>
        <charset val="128"/>
      </rPr>
      <t>12TB</t>
    </r>
    <r>
      <rPr>
        <sz val="11"/>
        <rFont val="ＭＳ ゴシック"/>
        <family val="3"/>
        <charset val="128"/>
      </rPr>
      <t>以下</t>
    </r>
    <phoneticPr fontId="13"/>
  </si>
  <si>
    <r>
      <t>c) 12TB</t>
    </r>
    <r>
      <rPr>
        <sz val="11"/>
        <rFont val="ＭＳ ゴシック"/>
        <family val="3"/>
        <charset val="128"/>
      </rPr>
      <t>超</t>
    </r>
    <r>
      <rPr>
        <sz val="11"/>
        <rFont val="ＭＳ Ｐゴシック"/>
        <family val="2"/>
        <charset val="128"/>
      </rPr>
      <t>14TB</t>
    </r>
    <r>
      <rPr>
        <sz val="11"/>
        <rFont val="ＭＳ ゴシック"/>
        <family val="3"/>
        <charset val="128"/>
      </rPr>
      <t>以下</t>
    </r>
    <phoneticPr fontId="13"/>
  </si>
  <si>
    <r>
      <t>d) 14TB</t>
    </r>
    <r>
      <rPr>
        <sz val="11"/>
        <rFont val="ＭＳ ゴシック"/>
        <family val="3"/>
        <charset val="128"/>
      </rPr>
      <t>超</t>
    </r>
    <r>
      <rPr>
        <sz val="11"/>
        <rFont val="ＭＳ Ｐゴシック"/>
        <family val="2"/>
        <charset val="128"/>
      </rPr>
      <t>16TB</t>
    </r>
    <r>
      <rPr>
        <sz val="11"/>
        <rFont val="ＭＳ ゴシック"/>
        <family val="3"/>
        <charset val="128"/>
      </rPr>
      <t>以下</t>
    </r>
    <phoneticPr fontId="13"/>
  </si>
  <si>
    <r>
      <t>e) 16TB</t>
    </r>
    <r>
      <rPr>
        <sz val="11"/>
        <rFont val="ＭＳ ゴシック"/>
        <family val="3"/>
        <charset val="128"/>
      </rPr>
      <t>超</t>
    </r>
    <phoneticPr fontId="13"/>
  </si>
  <si>
    <t xml:space="preserve">標準搭載2基
</t>
    <phoneticPr fontId="13"/>
  </si>
  <si>
    <r>
      <t>選択肢（記号</t>
    </r>
    <r>
      <rPr>
        <b/>
        <sz val="11"/>
        <rFont val="ＭＳ Ｐゴシック"/>
        <family val="2"/>
        <charset val="128"/>
      </rPr>
      <t>:</t>
    </r>
    <r>
      <rPr>
        <b/>
        <sz val="11"/>
        <rFont val="DejaVu Sans"/>
        <family val="2"/>
      </rPr>
      <t>配点）</t>
    </r>
  </si>
  <si>
    <r>
      <t xml:space="preserve">(3) d. </t>
    </r>
    <r>
      <rPr>
        <sz val="11"/>
        <rFont val="ＭＳ Ｐゴシック"/>
        <family val="3"/>
        <charset val="128"/>
      </rPr>
      <t xml:space="preserve"> CPUとホストメモリ容量</t>
    </r>
    <r>
      <rPr>
        <sz val="11"/>
        <rFont val="ＭＳ Ｐゴシック"/>
        <family val="2"/>
        <charset val="128"/>
      </rPr>
      <t xml:space="preserve">
</t>
    </r>
    <r>
      <rPr>
        <sz val="11"/>
        <rFont val="ＭＳ ゴシック"/>
        <family val="3"/>
        <charset val="128"/>
      </rPr>
      <t>後年度メモリ増設</t>
    </r>
    <phoneticPr fontId="13"/>
  </si>
  <si>
    <r>
      <t xml:space="preserve">(3) e. GPU
</t>
    </r>
    <r>
      <rPr>
        <sz val="11"/>
        <rFont val="ＭＳ Ｐゴシック"/>
        <family val="3"/>
        <charset val="128"/>
      </rPr>
      <t>NVLink接続</t>
    </r>
    <phoneticPr fontId="13"/>
  </si>
  <si>
    <t>後年度に追加費用で別調達を行い増設可能なGPU基数に応じて加点</t>
    <phoneticPr fontId="15"/>
  </si>
  <si>
    <r>
      <t xml:space="preserve">NVIDIA H200 NVL 141GiB </t>
    </r>
    <r>
      <rPr>
        <sz val="11"/>
        <rFont val="ＭＳ ゴシック"/>
        <family val="3"/>
        <charset val="128"/>
      </rPr>
      <t xml:space="preserve">を
</t>
    </r>
    <r>
      <rPr>
        <sz val="11"/>
        <rFont val="ＭＳ Ｐゴシック"/>
        <family val="2"/>
        <charset val="128"/>
      </rPr>
      <t>2</t>
    </r>
    <r>
      <rPr>
        <sz val="11"/>
        <rFont val="ＭＳ ゴシック"/>
        <family val="3"/>
        <charset val="128"/>
      </rPr>
      <t>基搭載</t>
    </r>
    <phoneticPr fontId="13"/>
  </si>
  <si>
    <t xml:space="preserve"> b)	H200 NVL 141GiB 2基でかつGPU間接続がNVLinkである場合</t>
    <phoneticPr fontId="13"/>
  </si>
  <si>
    <t>※　黄色セルに提案値（選択肢の記号）を入力し、印刷したものを入札時に提出ください。</t>
    <phoneticPr fontId="15"/>
  </si>
  <si>
    <r>
      <t>GPU</t>
    </r>
    <r>
      <rPr>
        <sz val="11"/>
        <rFont val="ＭＳ ゴシック"/>
        <family val="3"/>
        <charset val="128"/>
      </rPr>
      <t>間接続方法が</t>
    </r>
    <r>
      <rPr>
        <sz val="11"/>
        <rFont val="ＭＳ Ｐゴシック"/>
        <family val="2"/>
        <charset val="128"/>
      </rPr>
      <t>NVLink</t>
    </r>
    <r>
      <rPr>
        <sz val="11"/>
        <rFont val="ＭＳ ゴシック"/>
        <family val="3"/>
        <charset val="128"/>
      </rPr>
      <t>の場合</t>
    </r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</si>
</sst>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0"/>
  </numFmts>
  <fonts count="23">
    <font>
      <sz val="11"/>
      <color theme="1"/>
      <name val="Calibri"/>
      <family val="2"/>
      <charset val="1"/>
    </font>
    <font>
      <b/>
      <sz val="12"/>
      <name val="ＭＳ Ｐゴシック"/>
      <family val="2"/>
      <charset val="128"/>
    </font>
    <font>
      <b/>
      <sz val="12"/>
      <name val="DejaVu Sans"/>
      <family val="2"/>
    </font>
    <font>
      <b/>
      <sz val="11"/>
      <name val="DejaVu Sans"/>
      <family val="2"/>
    </font>
    <font>
      <sz val="11"/>
      <name val="ＭＳ Ｐゴシック"/>
      <family val="2"/>
      <charset val="128"/>
    </font>
    <font>
      <sz val="11"/>
      <name val="DejaVu Sans"/>
      <family val="2"/>
    </font>
    <font>
      <sz val="10"/>
      <name val="DejaVu Sans"/>
      <family val="2"/>
    </font>
    <font>
      <b/>
      <sz val="11"/>
      <name val="ＭＳ Ｐゴシック"/>
      <family val="2"/>
      <charset val="128"/>
    </font>
    <font>
      <b/>
      <sz val="9"/>
      <name val="ＭＳ Ｐゴシック"/>
      <family val="2"/>
      <charset val="128"/>
    </font>
    <font>
      <b/>
      <sz val="9"/>
      <name val="DejaVu Sans"/>
      <family val="2"/>
    </font>
    <font>
      <sz val="9"/>
      <name val="ＭＳ Ｐゴシック"/>
      <family val="2"/>
      <charset val="128"/>
    </font>
    <font>
      <b/>
      <sz val="12"/>
      <color rgb="FF0000FF"/>
      <name val="ＭＳ Ｐゴシック"/>
      <family val="2"/>
      <charset val="128"/>
    </font>
    <font>
      <b/>
      <sz val="12"/>
      <color rgb="FFEE0000"/>
      <name val="ＭＳ Ｐゴシック"/>
      <family val="2"/>
      <charset val="128"/>
    </font>
    <font>
      <sz val="6"/>
      <name val="Source Han Code JP EL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1"/>
      <name val="Calibri"/>
      <family val="2"/>
      <charset val="1"/>
    </font>
    <font>
      <sz val="11"/>
      <name val="ＭＳ Ｐゴシック"/>
      <family val="3"/>
      <charset val="128"/>
    </font>
    <font>
      <strike/>
      <sz val="11"/>
      <name val="ＭＳ ゴシック"/>
      <family val="3"/>
      <charset val="128"/>
    </font>
    <font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D9E1F2"/>
        <bgColor rgb="FFEEEEEE"/>
      </patternFill>
    </fill>
    <fill>
      <patternFill patternType="solid">
        <fgColor rgb="FFEEEEEE"/>
        <bgColor rgb="FFFFF2CC"/>
      </patternFill>
    </fill>
    <fill>
      <patternFill patternType="solid">
        <fgColor rgb="FFFFF2CC"/>
        <bgColor rgb="FFEEEEE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8" fillId="3" borderId="0" xfId="0" applyFont="1" applyFill="1"/>
    <xf numFmtId="0" fontId="9" fillId="3" borderId="0" xfId="0" applyFont="1" applyFill="1"/>
    <xf numFmtId="0" fontId="10" fillId="0" borderId="0" xfId="0" applyFont="1"/>
    <xf numFmtId="3" fontId="10" fillId="0" borderId="0" xfId="0" applyNumberFormat="1" applyFont="1"/>
    <xf numFmtId="0" fontId="2" fillId="0" borderId="0" xfId="0" applyFont="1" applyAlignment="1">
      <alignment horizontal="right" vertical="center"/>
    </xf>
    <xf numFmtId="3" fontId="12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3" fontId="11" fillId="4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176" fontId="12" fillId="0" borderId="1" xfId="0" applyNumberFormat="1" applyFont="1" applyBorder="1" applyAlignment="1">
      <alignment horizontal="right" vertical="center"/>
    </xf>
    <xf numFmtId="0" fontId="19" fillId="0" borderId="0" xfId="0" applyFont="1"/>
    <xf numFmtId="0" fontId="14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/>
    </xf>
    <xf numFmtId="0" fontId="21" fillId="0" borderId="1" xfId="0" applyFont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EE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23"/>
  <sheetViews>
    <sheetView zoomScaleNormal="100" workbookViewId="0">
      <pane ySplit="2" topLeftCell="A3" activePane="bottomLeft" state="frozen"/>
      <selection pane="bottomLeft" activeCell="D15" sqref="D15:D17"/>
    </sheetView>
  </sheetViews>
  <sheetFormatPr defaultColWidth="8.7109375" defaultRowHeight="15"/>
  <cols>
    <col min="1" max="1" width="3" style="18" customWidth="1"/>
    <col min="2" max="2" width="6" style="18" customWidth="1"/>
    <col min="3" max="3" width="26" style="18" customWidth="1"/>
    <col min="4" max="4" width="30" style="18" customWidth="1"/>
    <col min="5" max="5" width="34" style="18" customWidth="1"/>
    <col min="6" max="6" width="10" style="18" customWidth="1"/>
    <col min="7" max="16384" width="8.7109375" style="18"/>
  </cols>
  <sheetData>
    <row r="1" spans="2:6" ht="30" customHeight="1">
      <c r="B1" s="25" t="s">
        <v>45</v>
      </c>
      <c r="C1" s="25"/>
      <c r="D1" s="25"/>
      <c r="E1" s="25"/>
      <c r="F1" s="25"/>
    </row>
    <row r="2" spans="2:6" ht="27.75" customHeight="1"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</row>
    <row r="3" spans="2:6" ht="21.75" customHeight="1">
      <c r="B3" s="3">
        <v>1</v>
      </c>
      <c r="C3" s="13" t="s">
        <v>5</v>
      </c>
      <c r="D3" s="13" t="s">
        <v>6</v>
      </c>
      <c r="E3" s="13" t="s">
        <v>7</v>
      </c>
      <c r="F3" s="5">
        <v>2295</v>
      </c>
    </row>
    <row r="4" spans="2:6" ht="40.5" customHeight="1">
      <c r="B4" s="27">
        <v>2</v>
      </c>
      <c r="C4" s="28" t="s">
        <v>46</v>
      </c>
      <c r="D4" s="28" t="s">
        <v>38</v>
      </c>
      <c r="E4" s="20" t="s">
        <v>66</v>
      </c>
      <c r="F4" s="22">
        <v>180</v>
      </c>
    </row>
    <row r="5" spans="2:6" ht="19.5" customHeight="1">
      <c r="B5" s="27"/>
      <c r="C5" s="28"/>
      <c r="D5" s="28"/>
      <c r="E5" s="6" t="s">
        <v>47</v>
      </c>
      <c r="F5" s="5">
        <v>220</v>
      </c>
    </row>
    <row r="6" spans="2:6" ht="19.5" customHeight="1">
      <c r="B6" s="27"/>
      <c r="C6" s="28"/>
      <c r="D6" s="28"/>
      <c r="E6" s="6" t="s">
        <v>48</v>
      </c>
      <c r="F6" s="5">
        <v>320</v>
      </c>
    </row>
    <row r="7" spans="2:6" ht="19.5" customHeight="1">
      <c r="B7" s="27"/>
      <c r="C7" s="28"/>
      <c r="D7" s="28"/>
      <c r="E7" s="6" t="s">
        <v>49</v>
      </c>
      <c r="F7" s="5">
        <v>800</v>
      </c>
    </row>
    <row r="8" spans="2:6" ht="19.5" customHeight="1">
      <c r="B8" s="27"/>
      <c r="C8" s="28"/>
      <c r="D8" s="28"/>
      <c r="E8" s="6" t="s">
        <v>50</v>
      </c>
      <c r="F8" s="5">
        <v>500</v>
      </c>
    </row>
    <row r="9" spans="2:6" ht="19.5" customHeight="1">
      <c r="B9" s="27"/>
      <c r="C9" s="28"/>
      <c r="D9" s="28"/>
      <c r="E9" s="6" t="s">
        <v>51</v>
      </c>
      <c r="F9" s="5">
        <v>860</v>
      </c>
    </row>
    <row r="10" spans="2:6" ht="19.5" customHeight="1">
      <c r="B10" s="27"/>
      <c r="C10" s="28"/>
      <c r="D10" s="28"/>
      <c r="E10" s="6" t="s">
        <v>52</v>
      </c>
      <c r="F10" s="5">
        <v>1600</v>
      </c>
    </row>
    <row r="11" spans="2:6" ht="19.5" customHeight="1">
      <c r="B11" s="27"/>
      <c r="C11" s="28"/>
      <c r="D11" s="28"/>
      <c r="E11" s="6" t="s">
        <v>53</v>
      </c>
      <c r="F11" s="5">
        <v>2080</v>
      </c>
    </row>
    <row r="12" spans="2:6" ht="67.5" customHeight="1">
      <c r="B12" s="3">
        <v>3</v>
      </c>
      <c r="C12" s="2" t="s">
        <v>54</v>
      </c>
      <c r="D12" s="23"/>
      <c r="E12" s="20" t="s">
        <v>67</v>
      </c>
      <c r="F12" s="5">
        <v>500</v>
      </c>
    </row>
    <row r="13" spans="2:6" ht="19.5" customHeight="1">
      <c r="B13" s="27">
        <v>4</v>
      </c>
      <c r="C13" s="28" t="s">
        <v>55</v>
      </c>
      <c r="D13" s="28" t="s">
        <v>80</v>
      </c>
      <c r="E13" s="6" t="s">
        <v>68</v>
      </c>
      <c r="F13" s="5">
        <v>15000</v>
      </c>
    </row>
    <row r="14" spans="2:6" ht="38.25" customHeight="1">
      <c r="B14" s="27"/>
      <c r="C14" s="28"/>
      <c r="D14" s="28"/>
      <c r="E14" s="6" t="s">
        <v>81</v>
      </c>
      <c r="F14" s="5">
        <v>16800</v>
      </c>
    </row>
    <row r="15" spans="2:6" ht="72.75" customHeight="1">
      <c r="B15" s="27">
        <v>5</v>
      </c>
      <c r="C15" s="28" t="s">
        <v>56</v>
      </c>
      <c r="D15" s="29" t="s">
        <v>75</v>
      </c>
      <c r="E15" s="20" t="s">
        <v>69</v>
      </c>
      <c r="F15" s="21" t="s">
        <v>64</v>
      </c>
    </row>
    <row r="16" spans="2:6" ht="35.25" customHeight="1">
      <c r="B16" s="27"/>
      <c r="C16" s="28"/>
      <c r="D16" s="28"/>
      <c r="E16" s="6" t="s">
        <v>62</v>
      </c>
      <c r="F16" s="5">
        <v>1000</v>
      </c>
    </row>
    <row r="17" spans="2:6" ht="35.25" customHeight="1">
      <c r="B17" s="27"/>
      <c r="C17" s="28"/>
      <c r="D17" s="28"/>
      <c r="E17" s="6" t="s">
        <v>63</v>
      </c>
      <c r="F17" s="5">
        <v>1500</v>
      </c>
    </row>
    <row r="18" spans="2:6" ht="33" customHeight="1">
      <c r="B18" s="27">
        <v>6</v>
      </c>
      <c r="C18" s="28" t="s">
        <v>57</v>
      </c>
      <c r="D18" s="28" t="s">
        <v>58</v>
      </c>
      <c r="E18" s="20" t="s">
        <v>70</v>
      </c>
      <c r="F18" s="21" t="s">
        <v>65</v>
      </c>
    </row>
    <row r="19" spans="2:6" ht="19.5" customHeight="1">
      <c r="B19" s="27"/>
      <c r="C19" s="28"/>
      <c r="D19" s="28"/>
      <c r="E19" s="6" t="s">
        <v>71</v>
      </c>
      <c r="F19" s="5">
        <v>220</v>
      </c>
    </row>
    <row r="20" spans="2:6" ht="19.5" customHeight="1">
      <c r="B20" s="27"/>
      <c r="C20" s="28"/>
      <c r="D20" s="28"/>
      <c r="E20" s="6" t="s">
        <v>72</v>
      </c>
      <c r="F20" s="5">
        <v>300</v>
      </c>
    </row>
    <row r="21" spans="2:6" ht="19.5" customHeight="1">
      <c r="B21" s="27"/>
      <c r="C21" s="28"/>
      <c r="D21" s="28"/>
      <c r="E21" s="6" t="s">
        <v>73</v>
      </c>
      <c r="F21" s="5">
        <v>420</v>
      </c>
    </row>
    <row r="22" spans="2:6" ht="19.5" customHeight="1">
      <c r="B22" s="27"/>
      <c r="C22" s="28"/>
      <c r="D22" s="28"/>
      <c r="E22" s="6" t="s">
        <v>74</v>
      </c>
      <c r="F22" s="5">
        <v>540</v>
      </c>
    </row>
    <row r="23" spans="2:6" ht="42.75">
      <c r="B23" s="3">
        <v>7</v>
      </c>
      <c r="C23" s="2" t="s">
        <v>59</v>
      </c>
      <c r="D23" s="1" t="s">
        <v>60</v>
      </c>
      <c r="E23" s="6" t="s">
        <v>61</v>
      </c>
      <c r="F23" s="5">
        <v>600</v>
      </c>
    </row>
  </sheetData>
  <mergeCells count="13">
    <mergeCell ref="B18:B22"/>
    <mergeCell ref="C18:C22"/>
    <mergeCell ref="D18:D22"/>
    <mergeCell ref="B15:B17"/>
    <mergeCell ref="C15:C17"/>
    <mergeCell ref="D15:D17"/>
    <mergeCell ref="B1:F1"/>
    <mergeCell ref="B4:B11"/>
    <mergeCell ref="C4:C11"/>
    <mergeCell ref="D4:D11"/>
    <mergeCell ref="B13:B14"/>
    <mergeCell ref="C13:C14"/>
    <mergeCell ref="D13:D14"/>
  </mergeCells>
  <phoneticPr fontId="13"/>
  <pageMargins left="0.75" right="0.75" top="1" bottom="1" header="0.511811023622047" footer="0.511811023622047"/>
  <pageSetup paperSize="9" scale="79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E03AB-0C27-4BBE-AB65-91FEBAE5805D}">
  <sheetPr>
    <pageSetUpPr fitToPage="1"/>
  </sheetPr>
  <dimension ref="B1:M32"/>
  <sheetViews>
    <sheetView tabSelected="1" zoomScaleNormal="100" workbookViewId="0">
      <pane ySplit="2" topLeftCell="A3" activePane="bottomLeft" state="frozen"/>
      <selection pane="bottomLeft" activeCell="D6" sqref="D6"/>
    </sheetView>
  </sheetViews>
  <sheetFormatPr defaultColWidth="8.7109375" defaultRowHeight="15"/>
  <cols>
    <col min="1" max="1" width="3" customWidth="1"/>
    <col min="2" max="2" width="6" customWidth="1"/>
    <col min="3" max="3" width="26" customWidth="1"/>
    <col min="4" max="5" width="34" customWidth="1"/>
    <col min="6" max="7" width="10" customWidth="1"/>
    <col min="8" max="8" width="12" customWidth="1"/>
  </cols>
  <sheetData>
    <row r="1" spans="2:13" ht="39.75" customHeight="1">
      <c r="B1" s="25" t="s">
        <v>8</v>
      </c>
      <c r="C1" s="25"/>
      <c r="D1" s="25"/>
      <c r="E1" s="25"/>
      <c r="F1" s="30" t="s">
        <v>82</v>
      </c>
      <c r="G1" s="26"/>
      <c r="H1" s="26"/>
    </row>
    <row r="2" spans="2:13" ht="27.75" customHeight="1">
      <c r="B2" s="4" t="s">
        <v>0</v>
      </c>
      <c r="C2" s="4" t="s">
        <v>1</v>
      </c>
      <c r="D2" s="4" t="s">
        <v>76</v>
      </c>
      <c r="E2" s="4" t="s">
        <v>9</v>
      </c>
      <c r="F2" s="4" t="s">
        <v>10</v>
      </c>
      <c r="G2" s="4" t="s">
        <v>11</v>
      </c>
      <c r="H2" s="4" t="s">
        <v>12</v>
      </c>
      <c r="L2" s="7" t="s">
        <v>13</v>
      </c>
      <c r="M2" s="8" t="s">
        <v>4</v>
      </c>
    </row>
    <row r="3" spans="2:13" ht="42" customHeight="1">
      <c r="B3" s="3">
        <v>1</v>
      </c>
      <c r="C3" s="1" t="s">
        <v>5</v>
      </c>
      <c r="D3" s="2" t="s">
        <v>14</v>
      </c>
      <c r="E3" s="1" t="s">
        <v>7</v>
      </c>
      <c r="F3" s="5">
        <v>2295</v>
      </c>
      <c r="G3" s="3" t="s">
        <v>14</v>
      </c>
      <c r="H3" s="5">
        <f>F3</f>
        <v>2295</v>
      </c>
      <c r="L3" s="9" t="s">
        <v>15</v>
      </c>
      <c r="M3" s="10">
        <v>180</v>
      </c>
    </row>
    <row r="4" spans="2:13" ht="42" customHeight="1">
      <c r="B4" s="3">
        <v>2</v>
      </c>
      <c r="C4" s="2" t="s">
        <v>46</v>
      </c>
      <c r="D4" s="2" t="s">
        <v>16</v>
      </c>
      <c r="E4" s="1" t="s">
        <v>17</v>
      </c>
      <c r="F4" s="5">
        <v>2080</v>
      </c>
      <c r="G4" s="24"/>
      <c r="H4" s="5">
        <f>IFERROR(VLOOKUP(G4,$L$3:$M$10,2,FALSE()),0)</f>
        <v>0</v>
      </c>
      <c r="L4" s="9" t="s">
        <v>18</v>
      </c>
      <c r="M4" s="10">
        <v>220</v>
      </c>
    </row>
    <row r="5" spans="2:13" ht="42" customHeight="1">
      <c r="B5" s="3">
        <v>3</v>
      </c>
      <c r="C5" s="2" t="s">
        <v>77</v>
      </c>
      <c r="D5" s="2" t="s">
        <v>39</v>
      </c>
      <c r="E5" s="1" t="s">
        <v>27</v>
      </c>
      <c r="F5" s="5">
        <v>500</v>
      </c>
      <c r="G5" s="24"/>
      <c r="H5" s="5">
        <f>IFERROR(VLOOKUP(G5,$L$13:$M$13,2,FALSE()),0)</f>
        <v>0</v>
      </c>
      <c r="L5" s="9" t="s">
        <v>20</v>
      </c>
      <c r="M5" s="10">
        <v>320</v>
      </c>
    </row>
    <row r="6" spans="2:13" ht="42" customHeight="1">
      <c r="B6" s="3">
        <v>4</v>
      </c>
      <c r="C6" s="2" t="s">
        <v>78</v>
      </c>
      <c r="D6" s="2" t="s">
        <v>19</v>
      </c>
      <c r="E6" s="2" t="s">
        <v>83</v>
      </c>
      <c r="F6" s="5">
        <v>16800</v>
      </c>
      <c r="G6" s="24"/>
      <c r="H6" s="5">
        <f>IFERROR(VLOOKUP(G6,$L$16:$M$17,2,FALSE()),0)</f>
        <v>0</v>
      </c>
      <c r="L6" s="9" t="s">
        <v>23</v>
      </c>
      <c r="M6" s="10">
        <v>800</v>
      </c>
    </row>
    <row r="7" spans="2:13" ht="42" customHeight="1">
      <c r="B7" s="3">
        <v>5</v>
      </c>
      <c r="C7" s="2" t="s">
        <v>56</v>
      </c>
      <c r="D7" s="2" t="s">
        <v>29</v>
      </c>
      <c r="E7" s="19" t="s">
        <v>79</v>
      </c>
      <c r="F7" s="5">
        <v>1500</v>
      </c>
      <c r="G7" s="24"/>
      <c r="H7" s="5">
        <f>IFERROR(VLOOKUP(G7,$L$20:$M$22,2,FALSE()),0)</f>
        <v>0</v>
      </c>
      <c r="L7" s="9" t="s">
        <v>26</v>
      </c>
      <c r="M7" s="10">
        <v>500</v>
      </c>
    </row>
    <row r="8" spans="2:13" ht="42" customHeight="1">
      <c r="B8" s="3">
        <v>6</v>
      </c>
      <c r="C8" s="2" t="s">
        <v>57</v>
      </c>
      <c r="D8" s="2" t="s">
        <v>21</v>
      </c>
      <c r="E8" s="1" t="s">
        <v>22</v>
      </c>
      <c r="F8" s="5">
        <v>540</v>
      </c>
      <c r="G8" s="24"/>
      <c r="H8" s="5">
        <f>IFERROR(VLOOKUP(G8,$L$25:$M$29,2,FALSE()),0)</f>
        <v>0</v>
      </c>
      <c r="L8" s="9" t="s">
        <v>28</v>
      </c>
      <c r="M8" s="10">
        <v>860</v>
      </c>
    </row>
    <row r="9" spans="2:13" ht="42" customHeight="1">
      <c r="B9" s="3">
        <v>7</v>
      </c>
      <c r="C9" s="2" t="s">
        <v>59</v>
      </c>
      <c r="D9" s="2" t="s">
        <v>24</v>
      </c>
      <c r="E9" s="1" t="s">
        <v>25</v>
      </c>
      <c r="F9" s="5">
        <v>600</v>
      </c>
      <c r="G9" s="24"/>
      <c r="H9" s="5">
        <f>IFERROR(VLOOKUP(G9,$L$32:$M$32,2,FALSE()),0)</f>
        <v>0</v>
      </c>
      <c r="L9" s="9" t="s">
        <v>30</v>
      </c>
      <c r="M9" s="10">
        <v>1600</v>
      </c>
    </row>
    <row r="10" spans="2:13">
      <c r="L10" s="9" t="s">
        <v>31</v>
      </c>
      <c r="M10" s="10">
        <v>2080</v>
      </c>
    </row>
    <row r="11" spans="2:13" ht="30" customHeight="1"/>
    <row r="12" spans="2:13">
      <c r="L12" s="7" t="s">
        <v>40</v>
      </c>
      <c r="M12" s="8" t="s">
        <v>4</v>
      </c>
    </row>
    <row r="13" spans="2:13" ht="30" customHeight="1">
      <c r="C13" s="11" t="s">
        <v>32</v>
      </c>
      <c r="H13" s="12">
        <f>SUM(H3,H4,H6,H8,H9,H5,H7)</f>
        <v>2295</v>
      </c>
      <c r="L13" s="9" t="s">
        <v>15</v>
      </c>
      <c r="M13" s="10">
        <v>500</v>
      </c>
    </row>
    <row r="14" spans="2:13" ht="30" customHeight="1"/>
    <row r="15" spans="2:13" ht="36" customHeight="1">
      <c r="B15" s="3">
        <v>12</v>
      </c>
      <c r="C15" s="13" t="s">
        <v>33</v>
      </c>
      <c r="H15" s="14"/>
      <c r="L15" s="7" t="s">
        <v>41</v>
      </c>
      <c r="M15" s="8" t="s">
        <v>4</v>
      </c>
    </row>
    <row r="16" spans="2:13">
      <c r="C16" s="13" t="s">
        <v>34</v>
      </c>
      <c r="D16" s="13" t="s">
        <v>35</v>
      </c>
      <c r="H16" s="15"/>
      <c r="L16" s="9" t="s">
        <v>15</v>
      </c>
      <c r="M16" s="10">
        <v>15000</v>
      </c>
    </row>
    <row r="17" spans="3:13" ht="31.5">
      <c r="C17" s="16" t="s">
        <v>36</v>
      </c>
      <c r="D17" s="16" t="s">
        <v>37</v>
      </c>
      <c r="H17" s="17">
        <f>IFERROR(IF(H15&lt;=H16,H13/H15*10000,0),0)</f>
        <v>0</v>
      </c>
      <c r="L17" s="9" t="s">
        <v>18</v>
      </c>
      <c r="M17" s="10">
        <v>16800</v>
      </c>
    </row>
    <row r="19" spans="3:13">
      <c r="L19" s="7" t="s">
        <v>42</v>
      </c>
      <c r="M19" s="8" t="s">
        <v>4</v>
      </c>
    </row>
    <row r="20" spans="3:13">
      <c r="L20" s="9" t="s">
        <v>15</v>
      </c>
      <c r="M20" s="10">
        <v>500</v>
      </c>
    </row>
    <row r="21" spans="3:13">
      <c r="L21" s="9" t="s">
        <v>18</v>
      </c>
      <c r="M21" s="10">
        <v>1000</v>
      </c>
    </row>
    <row r="22" spans="3:13">
      <c r="L22" s="9" t="s">
        <v>20</v>
      </c>
      <c r="M22" s="10">
        <v>1500</v>
      </c>
    </row>
    <row r="24" spans="3:13">
      <c r="L24" s="7" t="s">
        <v>43</v>
      </c>
      <c r="M24" s="8" t="s">
        <v>4</v>
      </c>
    </row>
    <row r="25" spans="3:13">
      <c r="L25" s="9" t="s">
        <v>15</v>
      </c>
      <c r="M25" s="10">
        <v>160</v>
      </c>
    </row>
    <row r="26" spans="3:13">
      <c r="L26" s="9" t="s">
        <v>18</v>
      </c>
      <c r="M26" s="10">
        <v>220</v>
      </c>
    </row>
    <row r="27" spans="3:13">
      <c r="L27" s="9" t="s">
        <v>20</v>
      </c>
      <c r="M27" s="10">
        <v>300</v>
      </c>
    </row>
    <row r="28" spans="3:13">
      <c r="L28" s="9" t="s">
        <v>23</v>
      </c>
      <c r="M28" s="10">
        <v>420</v>
      </c>
    </row>
    <row r="29" spans="3:13">
      <c r="L29" s="9" t="s">
        <v>26</v>
      </c>
      <c r="M29" s="10">
        <v>540</v>
      </c>
    </row>
    <row r="31" spans="3:13">
      <c r="L31" s="7" t="s">
        <v>44</v>
      </c>
      <c r="M31" s="8" t="s">
        <v>4</v>
      </c>
    </row>
    <row r="32" spans="3:13">
      <c r="L32" s="9" t="s">
        <v>15</v>
      </c>
      <c r="M32" s="10">
        <v>600</v>
      </c>
    </row>
  </sheetData>
  <mergeCells count="2">
    <mergeCell ref="B1:E1"/>
    <mergeCell ref="F1:H1"/>
  </mergeCells>
  <phoneticPr fontId="15"/>
  <dataValidations count="5">
    <dataValidation type="list" allowBlank="1" errorTitle="入力エラー" error="有効な選択肢（a,b,c）を入力してください" promptTitle="選択" prompt="選択肢（a,b,c）のいずれかを入力" sqref="G7" xr:uid="{59EB7CBA-7913-4C85-A1D0-34C289AD9985}">
      <formula1>"a,b,c"</formula1>
      <formula2>0</formula2>
    </dataValidation>
    <dataValidation type="list" allowBlank="1" errorTitle="入力エラー" error="有効な選択肢（a,b,c,d,e）を入力してください" promptTitle="選択" prompt="選択肢（a,b,c,d,e）のいずれかを入力" sqref="G8" xr:uid="{5BE90275-FA31-463A-8FE1-C7485DD22991}">
      <formula1>"a,b,c,d,e"</formula1>
      <formula2>0</formula2>
    </dataValidation>
    <dataValidation type="list" allowBlank="1" errorTitle="入力エラー" error="有効な選択肢（a,b）を入力してください" promptTitle="選択" prompt="選択肢（a,b）のいずれかを入力" sqref="G6:G7" xr:uid="{D02D610D-0937-4E39-A2D8-7A46134BD32B}">
      <formula1>"a,b"</formula1>
      <formula2>0</formula2>
    </dataValidation>
    <dataValidation type="list" allowBlank="1" errorTitle="入力エラー" error="有効な選択肢（a,b,c,d,e,f,g,h）を入力してください" promptTitle="選択" prompt="選択肢（a,b,c,d,e,f,g,h）のいずれかを入力" sqref="G4" xr:uid="{26D8AFF7-D4F8-4437-B075-AAD87E93D230}">
      <formula1>"a,b,c,d,e,f,g,h"</formula1>
      <formula2>0</formula2>
    </dataValidation>
    <dataValidation type="list" allowBlank="1" errorTitle="入力エラー" error="有効な選択肢（a）を入力してください" promptTitle="選択" prompt="選択肢（a）のいずれかを入力" sqref="G9 G5" xr:uid="{FC625B18-6DC9-49E1-8FE0-71B15B40CD12}">
      <formula1>"a"</formula1>
      <formula2>0</formula2>
    </dataValidation>
  </dataValidations>
  <pageMargins left="0.75" right="0.75" top="1" bottom="1" header="0.511811023622047" footer="0.511811023622047"/>
  <pageSetup paperSize="9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総合評価基準</vt:lpstr>
      <vt:lpstr>総合評価基準採点表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created xsi:type="dcterms:W3CDTF">2026-05-07T04:48:03Z</dcterms:created>
  <dcterms:modified xsi:type="dcterms:W3CDTF">2026-05-07T04:48:28Z</dcterms:modified>
  <dc:language/>
</cp:coreProperties>
</file>