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showInkAnnotation="0" autoCompressPictures="0"/>
  <xr:revisionPtr revIDLastSave="0" documentId="13_ncr:1_{3351FE6D-B03A-4099-BE93-2DDFF4D788B3}" xr6:coauthVersionLast="47" xr6:coauthVersionMax="47" xr10:uidLastSave="{00000000-0000-0000-0000-000000000000}"/>
  <bookViews>
    <workbookView xWindow="-110" yWindow="-110" windowWidth="19420" windowHeight="10300" tabRatio="500" activeTab="1" xr2:uid="{00000000-000D-0000-FFFF-FFFF00000000}"/>
  </bookViews>
  <sheets>
    <sheet name="総合評価基準" sheetId="8" r:id="rId1"/>
    <sheet name="総合評価基準採点表"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8" i="7" l="1"/>
  <c r="I6" i="7"/>
  <c r="I4" i="7"/>
  <c r="I7" i="7"/>
  <c r="I5" i="7" l="1"/>
  <c r="I13" i="7" l="1"/>
</calcChain>
</file>

<file path=xl/sharedStrings.xml><?xml version="1.0" encoding="utf-8"?>
<sst xmlns="http://schemas.openxmlformats.org/spreadsheetml/2006/main" count="54" uniqueCount="32">
  <si>
    <t>基準値</t>
    <rPh sb="0" eb="3">
      <t>キジュンチ</t>
    </rPh>
    <phoneticPr fontId="2"/>
  </si>
  <si>
    <t>備考</t>
    <rPh sb="0" eb="2">
      <t>ビコウ</t>
    </rPh>
    <phoneticPr fontId="2"/>
  </si>
  <si>
    <t>番号</t>
    <rPh sb="0" eb="2">
      <t>バンゴウ</t>
    </rPh>
    <phoneticPr fontId="2"/>
  </si>
  <si>
    <t>得点</t>
    <rPh sb="0" eb="2">
      <t>トクテン</t>
    </rPh>
    <phoneticPr fontId="2"/>
  </si>
  <si>
    <t>提案値</t>
    <rPh sb="0" eb="3">
      <t>テイアンチ</t>
    </rPh>
    <phoneticPr fontId="2"/>
  </si>
  <si>
    <t>基準点</t>
    <rPh sb="0" eb="3">
      <t>キジュンテン</t>
    </rPh>
    <phoneticPr fontId="2"/>
  </si>
  <si>
    <t>仕様（設置条件・動作環境等）</t>
    <rPh sb="0" eb="2">
      <t>シヨウ</t>
    </rPh>
    <rPh sb="3" eb="7">
      <t>セッチジョウケン</t>
    </rPh>
    <rPh sb="8" eb="12">
      <t>ドウサカンキョウ</t>
    </rPh>
    <rPh sb="12" eb="13">
      <t>トウ</t>
    </rPh>
    <phoneticPr fontId="2"/>
  </si>
  <si>
    <t>総合評価点</t>
    <rPh sb="0" eb="2">
      <t>ソウゴウ</t>
    </rPh>
    <rPh sb="2" eb="5">
      <t>ヒョウカテン</t>
    </rPh>
    <phoneticPr fontId="2"/>
  </si>
  <si>
    <t>※　　　　　　のセルに提案値を入力し印刷したものを入札時に提出ください。</t>
    <rPh sb="11" eb="13">
      <t>テイアン</t>
    </rPh>
    <rPh sb="13" eb="14">
      <t>アタイ</t>
    </rPh>
    <rPh sb="15" eb="17">
      <t>ニュウリョク</t>
    </rPh>
    <rPh sb="18" eb="20">
      <t>インサツ</t>
    </rPh>
    <rPh sb="25" eb="27">
      <t>ニュウサツ</t>
    </rPh>
    <rPh sb="27" eb="28">
      <t>ジ</t>
    </rPh>
    <rPh sb="29" eb="31">
      <t>テイシュツ</t>
    </rPh>
    <phoneticPr fontId="2"/>
  </si>
  <si>
    <t>性能等に対する得点合計</t>
    <rPh sb="0" eb="2">
      <t>セイノウ</t>
    </rPh>
    <rPh sb="2" eb="3">
      <t>ナド</t>
    </rPh>
    <rPh sb="4" eb="5">
      <t>タイ</t>
    </rPh>
    <rPh sb="7" eb="9">
      <t>トクテン</t>
    </rPh>
    <rPh sb="9" eb="11">
      <t>ゴウケイ</t>
    </rPh>
    <phoneticPr fontId="2"/>
  </si>
  <si>
    <t>応札額（円）</t>
    <rPh sb="0" eb="3">
      <t>オウサツガク</t>
    </rPh>
    <rPh sb="4" eb="5">
      <t>エン</t>
    </rPh>
    <phoneticPr fontId="2"/>
  </si>
  <si>
    <t xml:space="preserve">予定価格（円）
</t>
    <rPh sb="0" eb="2">
      <t>ヨテイ</t>
    </rPh>
    <rPh sb="2" eb="4">
      <t>カカク</t>
    </rPh>
    <rPh sb="5" eb="6">
      <t>エン</t>
    </rPh>
    <phoneticPr fontId="2"/>
  </si>
  <si>
    <t>※開札時に発表</t>
    <rPh sb="1" eb="3">
      <t>カイサツ</t>
    </rPh>
    <rPh sb="3" eb="4">
      <t>ジ</t>
    </rPh>
    <rPh sb="5" eb="7">
      <t>ハッピョウ</t>
    </rPh>
    <phoneticPr fontId="2"/>
  </si>
  <si>
    <t>※最も高いものを落札者とする。</t>
    <rPh sb="1" eb="2">
      <t>モット</t>
    </rPh>
    <rPh sb="3" eb="4">
      <t>タカ</t>
    </rPh>
    <rPh sb="8" eb="11">
      <t>ラクサツシャ</t>
    </rPh>
    <phoneticPr fontId="2"/>
  </si>
  <si>
    <t>基準点</t>
    <rPh sb="2" eb="3">
      <t xml:space="preserve">テン </t>
    </rPh>
    <phoneticPr fontId="2"/>
  </si>
  <si>
    <t>必須仕様を満たすこと</t>
    <rPh sb="0" eb="2">
      <t xml:space="preserve">ヒッス </t>
    </rPh>
    <rPh sb="2" eb="4">
      <t xml:space="preserve">シヨウヲ </t>
    </rPh>
    <rPh sb="5" eb="6">
      <t xml:space="preserve">ミタス </t>
    </rPh>
    <phoneticPr fontId="2"/>
  </si>
  <si>
    <t>仕様書通り</t>
    <rPh sb="0" eb="3">
      <t xml:space="preserve">シヨウショ </t>
    </rPh>
    <rPh sb="3" eb="4">
      <t xml:space="preserve">トオリ </t>
    </rPh>
    <phoneticPr fontId="2"/>
  </si>
  <si>
    <t>SSDストレージ</t>
    <phoneticPr fontId="2"/>
  </si>
  <si>
    <t>1600GB以上</t>
    <rPh sb="6" eb="8">
      <t xml:space="preserve">イジョウ </t>
    </rPh>
    <phoneticPr fontId="2"/>
  </si>
  <si>
    <t>300GB増える毎に30点追加</t>
    <rPh sb="5" eb="6">
      <t xml:space="preserve">フエル </t>
    </rPh>
    <rPh sb="8" eb="9">
      <t xml:space="preserve">ゴト </t>
    </rPh>
    <rPh sb="12" eb="15">
      <t xml:space="preserve">テンツイカ </t>
    </rPh>
    <phoneticPr fontId="2"/>
  </si>
  <si>
    <t>---</t>
    <phoneticPr fontId="2"/>
  </si>
  <si>
    <t>(1) 設置条件ならびに動作環境および納期
e.　納期</t>
    <phoneticPr fontId="2"/>
  </si>
  <si>
    <t>GPU種別</t>
    <rPh sb="3" eb="5">
      <t xml:space="preserve">シュベツ </t>
    </rPh>
    <phoneticPr fontId="2"/>
  </si>
  <si>
    <t>NVIDIA H100/H200を1台あたり1基搭載のこと（提案値0）</t>
    <rPh sb="0" eb="4">
      <t xml:space="preserve">ケイサンキシツ </t>
    </rPh>
    <rPh sb="8" eb="10">
      <t>イカ</t>
    </rPh>
    <rPh sb="18" eb="19">
      <t xml:space="preserve">ダイ </t>
    </rPh>
    <rPh sb="24" eb="26">
      <t xml:space="preserve">トウサイ </t>
    </rPh>
    <rPh sb="30" eb="32">
      <t xml:space="preserve">テイアンテン </t>
    </rPh>
    <rPh sb="32" eb="33">
      <t xml:space="preserve">チ </t>
    </rPh>
    <phoneticPr fontId="2"/>
  </si>
  <si>
    <t>H100 80GiBを搭載は（提案値0）は加点なし
H100 NVL 90GiB以上は（提案値1）は1000点加点
H200 NVL 141GiB以上は（提案値2）は2000点追加</t>
    <rPh sb="0" eb="1">
      <t xml:space="preserve">カサン </t>
    </rPh>
    <rPh sb="11" eb="13">
      <t xml:space="preserve">トウサイスルバアイ </t>
    </rPh>
    <rPh sb="15" eb="18">
      <t xml:space="preserve">テイアンチ </t>
    </rPh>
    <rPh sb="21" eb="23">
      <t xml:space="preserve">カテンナシ </t>
    </rPh>
    <rPh sb="40" eb="42">
      <t xml:space="preserve">イジョウ </t>
    </rPh>
    <rPh sb="55" eb="57">
      <t xml:space="preserve">カテン </t>
    </rPh>
    <rPh sb="73" eb="75">
      <t xml:space="preserve">イジョウ </t>
    </rPh>
    <phoneticPr fontId="2"/>
  </si>
  <si>
    <t>保守</t>
    <rPh sb="0" eb="2">
      <t xml:space="preserve">ホシュ </t>
    </rPh>
    <phoneticPr fontId="2"/>
  </si>
  <si>
    <t>翌々営業日センドバック対応</t>
    <rPh sb="0" eb="1">
      <t xml:space="preserve">ヨクヨクエイギョウビ </t>
    </rPh>
    <rPh sb="11" eb="13">
      <t xml:space="preserve">タイオウ </t>
    </rPh>
    <phoneticPr fontId="2"/>
  </si>
  <si>
    <t>翌々営業日センドバックは（提案値0）は加点なし
翌々営業日オンサイトは（提案値1）は500点加点
翌営業日オンサイトは（提案値2）は1000点追加</t>
    <rPh sb="0" eb="1">
      <t xml:space="preserve">ヨクヨク </t>
    </rPh>
    <rPh sb="2" eb="5">
      <t xml:space="preserve">エイギョウビ </t>
    </rPh>
    <rPh sb="13" eb="16">
      <t xml:space="preserve">テイアンチ </t>
    </rPh>
    <rPh sb="19" eb="21">
      <t xml:space="preserve">カテンナシ </t>
    </rPh>
    <rPh sb="36" eb="38">
      <t xml:space="preserve">イジョウ </t>
    </rPh>
    <rPh sb="50" eb="51">
      <t xml:space="preserve">カテン </t>
    </rPh>
    <rPh sb="67" eb="69">
      <t xml:space="preserve">イジョウ </t>
    </rPh>
    <phoneticPr fontId="2"/>
  </si>
  <si>
    <t>Nシステム増強計算システム一式　総合評価基準採点表</t>
    <rPh sb="5" eb="7">
      <t>ゾウキョウ</t>
    </rPh>
    <rPh sb="7" eb="9">
      <t>ケイサン</t>
    </rPh>
    <rPh sb="13" eb="14">
      <t>イチ</t>
    </rPh>
    <rPh sb="16" eb="18">
      <t>キゾントウゴウサギョウイッシキソウゴウヒョウカキジュンサイテンヒョウ</t>
    </rPh>
    <phoneticPr fontId="2"/>
  </si>
  <si>
    <t xml:space="preserve">納期限2026年3月30日（月）
</t>
    <rPh sb="0" eb="3">
      <t xml:space="preserve">ノウキゲン </t>
    </rPh>
    <phoneticPr fontId="2"/>
  </si>
  <si>
    <t xml:space="preserve">1週間前倒し毎に500点加算
最大12週加点（2026年1月5日）
</t>
    <rPh sb="11" eb="12">
      <t xml:space="preserve">テン </t>
    </rPh>
    <rPh sb="12" eb="14">
      <t xml:space="preserve">カサン </t>
    </rPh>
    <rPh sb="15" eb="17">
      <t xml:space="preserve">サイダイ </t>
    </rPh>
    <rPh sb="19" eb="20">
      <t xml:space="preserve">シュウ </t>
    </rPh>
    <rPh sb="20" eb="22">
      <t xml:space="preserve">カテン </t>
    </rPh>
    <rPh sb="27" eb="28">
      <t xml:space="preserve">ネン </t>
    </rPh>
    <rPh sb="29" eb="30">
      <t xml:space="preserve">ガツ </t>
    </rPh>
    <phoneticPr fontId="2"/>
  </si>
  <si>
    <t>Nシステム増強計算システム一式　総合評価基準採点表</t>
    <rPh sb="5" eb="7">
      <t>ゾウキョウ</t>
    </rPh>
    <rPh sb="7" eb="9">
      <t>ケイサン</t>
    </rPh>
    <rPh sb="13" eb="15">
      <t>イッシキ</t>
    </rPh>
    <rPh sb="16" eb="18">
      <t>キゾントウゴウサギョウイッシキソウゴウヒョウカキジュンサイテンヒョウ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</si>
</sst>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b/>
      <sz val="12"/>
      <color theme="1"/>
      <name val="ＭＳ Ｐゴシック"/>
      <family val="3"/>
      <charset val="128"/>
      <scheme val="minor"/>
    </font>
    <font>
      <sz val="12"/>
      <color rgb="FFFF0000"/>
      <name val="ＭＳ Ｐゴシック"/>
      <family val="3"/>
      <charset val="128"/>
      <scheme val="minor"/>
    </font>
    <font>
      <sz val="10"/>
      <color theme="1"/>
      <name val="ＭＳ Ｐゴシック"/>
      <family val="2"/>
      <charset val="128"/>
      <scheme val="minor"/>
    </font>
    <font>
      <sz val="14"/>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138">
    <xf numFmtId="0" fontId="0" fillId="0" borderId="0"/>
    <xf numFmtId="38"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3">
    <xf numFmtId="0" fontId="0" fillId="0" borderId="0" xfId="0"/>
    <xf numFmtId="0" fontId="0" fillId="0" borderId="0" xfId="0" applyAlignment="1">
      <alignment wrapText="1"/>
    </xf>
    <xf numFmtId="0" fontId="0" fillId="0" borderId="1" xfId="0" applyBorder="1" applyAlignment="1">
      <alignment vertical="top"/>
    </xf>
    <xf numFmtId="0" fontId="0" fillId="0" borderId="1" xfId="0" applyBorder="1"/>
    <xf numFmtId="0" fontId="5" fillId="0" borderId="0" xfId="0" applyFont="1" applyAlignment="1">
      <alignment vertical="center"/>
    </xf>
    <xf numFmtId="0" fontId="7" fillId="0" borderId="0" xfId="0" applyFont="1" applyAlignment="1">
      <alignment vertical="center"/>
    </xf>
    <xf numFmtId="0" fontId="0" fillId="0" borderId="4" xfId="0" applyBorder="1" applyAlignment="1">
      <alignment vertical="top" wrapText="1"/>
    </xf>
    <xf numFmtId="0" fontId="0" fillId="0" borderId="4" xfId="0" applyBorder="1" applyAlignment="1">
      <alignment wrapText="1"/>
    </xf>
    <xf numFmtId="0" fontId="0" fillId="0" borderId="4" xfId="0" applyBorder="1"/>
    <xf numFmtId="38" fontId="0" fillId="0" borderId="4" xfId="0" applyNumberFormat="1" applyBorder="1" applyAlignment="1">
      <alignment horizontal="right"/>
    </xf>
    <xf numFmtId="38" fontId="0" fillId="0" borderId="4" xfId="0" applyNumberFormat="1" applyBorder="1" applyAlignment="1">
      <alignment horizontal="right" vertical="center"/>
    </xf>
    <xf numFmtId="38" fontId="0" fillId="2" borderId="1" xfId="0" applyNumberFormat="1" applyFill="1" applyBorder="1" applyAlignment="1">
      <alignment vertical="center"/>
    </xf>
    <xf numFmtId="0" fontId="0" fillId="0" borderId="5" xfId="0" applyBorder="1"/>
    <xf numFmtId="0" fontId="0" fillId="0" borderId="5" xfId="0" applyBorder="1" applyAlignment="1">
      <alignment vertical="top" wrapText="1"/>
    </xf>
    <xf numFmtId="0" fontId="0" fillId="0" borderId="5" xfId="0" applyBorder="1" applyAlignment="1">
      <alignment wrapText="1"/>
    </xf>
    <xf numFmtId="38" fontId="0" fillId="0" borderId="5" xfId="0" applyNumberFormat="1" applyBorder="1" applyAlignment="1">
      <alignment horizontal="right"/>
    </xf>
    <xf numFmtId="38" fontId="0" fillId="0" borderId="5" xfId="0" applyNumberFormat="1" applyBorder="1" applyAlignment="1">
      <alignment horizontal="right" vertical="center"/>
    </xf>
    <xf numFmtId="38" fontId="0" fillId="2" borderId="5" xfId="0" applyNumberFormat="1" applyFill="1" applyBorder="1" applyAlignment="1">
      <alignment vertical="center"/>
    </xf>
    <xf numFmtId="0" fontId="0" fillId="0" borderId="2" xfId="0" applyBorder="1" applyAlignment="1">
      <alignment vertical="top" wrapText="1"/>
    </xf>
    <xf numFmtId="0" fontId="6" fillId="0" borderId="4" xfId="0" applyFont="1" applyBorder="1" applyAlignment="1">
      <alignment horizontal="center"/>
    </xf>
    <xf numFmtId="0" fontId="0" fillId="0" borderId="4" xfId="0" applyBorder="1" applyAlignment="1">
      <alignment horizontal="right"/>
    </xf>
    <xf numFmtId="38" fontId="0" fillId="0" borderId="1" xfId="1" applyFont="1" applyFill="1" applyBorder="1" applyAlignment="1">
      <alignment vertical="center"/>
    </xf>
    <xf numFmtId="0" fontId="0" fillId="0" borderId="4" xfId="0" applyBorder="1" applyAlignment="1">
      <alignment vertical="top"/>
    </xf>
    <xf numFmtId="0" fontId="0" fillId="0" borderId="4" xfId="0" applyBorder="1" applyAlignment="1">
      <alignment vertical="center"/>
    </xf>
    <xf numFmtId="38" fontId="0" fillId="0" borderId="4" xfId="1" applyFont="1" applyFill="1" applyBorder="1" applyAlignment="1">
      <alignment vertical="top"/>
    </xf>
    <xf numFmtId="0" fontId="5" fillId="0" borderId="3" xfId="0" applyFont="1" applyBorder="1" applyAlignment="1">
      <alignment horizontal="right" vertical="center"/>
    </xf>
    <xf numFmtId="176" fontId="5" fillId="0" borderId="3" xfId="0" applyNumberFormat="1" applyFont="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1" xfId="0" applyBorder="1" applyAlignment="1">
      <alignment vertical="center" wrapText="1"/>
    </xf>
    <xf numFmtId="38" fontId="0" fillId="0" borderId="1" xfId="1"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38" fontId="0" fillId="0" borderId="1" xfId="0" applyNumberFormat="1" applyBorder="1" applyAlignment="1">
      <alignment vertical="center"/>
    </xf>
    <xf numFmtId="38" fontId="0" fillId="3" borderId="1" xfId="1" applyFont="1" applyFill="1" applyBorder="1" applyAlignment="1">
      <alignment vertical="center"/>
    </xf>
    <xf numFmtId="176" fontId="0" fillId="0" borderId="0" xfId="0" applyNumberFormat="1"/>
    <xf numFmtId="38" fontId="0" fillId="2" borderId="1" xfId="1" applyFont="1" applyFill="1" applyBorder="1" applyAlignment="1">
      <alignment vertical="center"/>
    </xf>
    <xf numFmtId="1" fontId="8" fillId="3" borderId="1" xfId="0" applyNumberFormat="1" applyFont="1" applyFill="1" applyBorder="1" applyAlignment="1">
      <alignment vertical="center"/>
    </xf>
    <xf numFmtId="3" fontId="0" fillId="0" borderId="1" xfId="0" quotePrefix="1" applyNumberFormat="1" applyBorder="1" applyAlignment="1">
      <alignment horizontal="center" vertical="center"/>
    </xf>
    <xf numFmtId="3" fontId="8" fillId="3" borderId="1" xfId="0" quotePrefix="1" applyNumberFormat="1" applyFont="1" applyFill="1" applyBorder="1" applyAlignment="1">
      <alignment horizontal="center" vertical="center"/>
    </xf>
    <xf numFmtId="0" fontId="0" fillId="0" borderId="1" xfId="0" applyBorder="1" applyAlignment="1">
      <alignment vertical="top" wrapText="1"/>
    </xf>
    <xf numFmtId="38" fontId="8" fillId="3" borderId="1" xfId="1" applyFont="1" applyFill="1" applyBorder="1" applyAlignment="1">
      <alignment vertical="center"/>
    </xf>
    <xf numFmtId="0" fontId="0" fillId="0" borderId="1" xfId="0" applyBorder="1" applyAlignment="1">
      <alignment horizontal="center" vertical="center" wrapText="1"/>
    </xf>
  </cellXfs>
  <cellStyles count="138">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桁区切り" xfId="1" builtinId="6"/>
    <cellStyle name="標準" xfId="0" builtinId="0"/>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235860</xdr:colOff>
      <xdr:row>0</xdr:row>
      <xdr:rowOff>283631</xdr:rowOff>
    </xdr:from>
    <xdr:to>
      <xdr:col>5</xdr:col>
      <xdr:colOff>533402</xdr:colOff>
      <xdr:row>0</xdr:row>
      <xdr:rowOff>473938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370085" y="283631"/>
          <a:ext cx="297542" cy="190307"/>
        </a:xfrm>
        <a:prstGeom prst="rect">
          <a:avLst/>
        </a:prstGeom>
        <a:solidFill>
          <a:schemeClr val="accent6">
            <a:lumMod val="20000"/>
            <a:lumOff val="80000"/>
          </a:schemeClr>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1126-8774-ED45-BB55-9CE3F14B3CF4}">
  <dimension ref="B1:L19"/>
  <sheetViews>
    <sheetView zoomScale="75" zoomScaleNormal="75" workbookViewId="0">
      <selection activeCell="F1" sqref="F1"/>
    </sheetView>
  </sheetViews>
  <sheetFormatPr defaultColWidth="13" defaultRowHeight="14" x14ac:dyDescent="0.2"/>
  <cols>
    <col min="1" max="1" width="4.33203125" customWidth="1"/>
    <col min="2" max="2" width="5.5" bestFit="1" customWidth="1"/>
    <col min="3" max="3" width="25.5" style="1" customWidth="1"/>
    <col min="4" max="4" width="32.6640625" style="1" customWidth="1"/>
    <col min="5" max="5" width="47.83203125" style="1" bestFit="1" customWidth="1"/>
    <col min="6" max="7" width="14.6640625" customWidth="1"/>
    <col min="9" max="10" width="17.83203125" bestFit="1" customWidth="1"/>
    <col min="11" max="12" width="9.33203125" bestFit="1" customWidth="1"/>
  </cols>
  <sheetData>
    <row r="1" spans="2:12" ht="60" customHeight="1" x14ac:dyDescent="0.2">
      <c r="B1" s="4" t="s">
        <v>28</v>
      </c>
    </row>
    <row r="2" spans="2:12" ht="60" customHeight="1" x14ac:dyDescent="0.2">
      <c r="B2" s="31" t="s">
        <v>2</v>
      </c>
      <c r="C2" s="42" t="s">
        <v>6</v>
      </c>
      <c r="D2" s="42"/>
      <c r="E2" s="32" t="s">
        <v>1</v>
      </c>
      <c r="F2" s="31" t="s">
        <v>0</v>
      </c>
      <c r="G2" s="31" t="s">
        <v>5</v>
      </c>
    </row>
    <row r="3" spans="2:12" s="27" customFormat="1" ht="60" customHeight="1" x14ac:dyDescent="0.2">
      <c r="B3" s="28">
        <v>1</v>
      </c>
      <c r="C3" s="29" t="s">
        <v>14</v>
      </c>
      <c r="D3" s="29" t="s">
        <v>15</v>
      </c>
      <c r="E3" s="29" t="s">
        <v>16</v>
      </c>
      <c r="F3" s="38" t="s">
        <v>20</v>
      </c>
      <c r="G3" s="30">
        <v>15000</v>
      </c>
    </row>
    <row r="4" spans="2:12" ht="60" customHeight="1" x14ac:dyDescent="0.2">
      <c r="B4" s="28">
        <v>2</v>
      </c>
      <c r="C4" s="29" t="s">
        <v>22</v>
      </c>
      <c r="D4" s="29" t="s">
        <v>23</v>
      </c>
      <c r="E4" s="29" t="s">
        <v>24</v>
      </c>
      <c r="F4" s="29">
        <v>0</v>
      </c>
      <c r="G4" s="30">
        <v>1000</v>
      </c>
    </row>
    <row r="5" spans="2:12" ht="60" customHeight="1" x14ac:dyDescent="0.2">
      <c r="B5" s="28">
        <v>3</v>
      </c>
      <c r="C5" s="29" t="s">
        <v>17</v>
      </c>
      <c r="D5" s="29" t="s">
        <v>18</v>
      </c>
      <c r="E5" s="29" t="s">
        <v>19</v>
      </c>
      <c r="F5" s="29">
        <v>1600</v>
      </c>
      <c r="G5" s="30">
        <v>30</v>
      </c>
    </row>
    <row r="6" spans="2:12" ht="60" customHeight="1" x14ac:dyDescent="0.2">
      <c r="B6" s="28">
        <v>4</v>
      </c>
      <c r="C6" s="29" t="s">
        <v>25</v>
      </c>
      <c r="D6" s="29" t="s">
        <v>26</v>
      </c>
      <c r="E6" s="29" t="s">
        <v>27</v>
      </c>
      <c r="F6" s="29">
        <v>1</v>
      </c>
      <c r="G6" s="30">
        <v>500</v>
      </c>
    </row>
    <row r="7" spans="2:12" ht="60" customHeight="1" x14ac:dyDescent="0.2">
      <c r="B7" s="28">
        <v>5</v>
      </c>
      <c r="C7" s="40" t="s">
        <v>21</v>
      </c>
      <c r="D7" s="29" t="s">
        <v>29</v>
      </c>
      <c r="E7" s="29" t="s">
        <v>30</v>
      </c>
      <c r="F7" s="29">
        <v>0</v>
      </c>
      <c r="G7" s="30">
        <v>500</v>
      </c>
    </row>
    <row r="9" spans="2:12" x14ac:dyDescent="0.2">
      <c r="L9" s="35"/>
    </row>
    <row r="10" spans="2:12" x14ac:dyDescent="0.2">
      <c r="L10" s="35"/>
    </row>
    <row r="13" spans="2:12" x14ac:dyDescent="0.2">
      <c r="L13" s="35"/>
    </row>
    <row r="14" spans="2:12" x14ac:dyDescent="0.2">
      <c r="L14" s="35"/>
    </row>
    <row r="15" spans="2:12" x14ac:dyDescent="0.2">
      <c r="L15" s="35"/>
    </row>
    <row r="16" spans="2:12" x14ac:dyDescent="0.2">
      <c r="L16" s="35"/>
    </row>
    <row r="17" spans="12:12" x14ac:dyDescent="0.2">
      <c r="L17" s="35"/>
    </row>
    <row r="18" spans="12:12" x14ac:dyDescent="0.2">
      <c r="L18" s="35"/>
    </row>
    <row r="19" spans="12:12" x14ac:dyDescent="0.2">
      <c r="L19" s="35"/>
    </row>
  </sheetData>
  <mergeCells count="1">
    <mergeCell ref="C2:D2"/>
  </mergeCells>
  <phoneticPr fontId="2"/>
  <pageMargins left="0.70866141732283472" right="0.70866141732283472" top="0.74803149606299213" bottom="0.74803149606299213" header="0.31496062992125984" footer="0.31496062992125984"/>
  <pageSetup paperSize="9" scale="50" orientation="portrait"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5"/>
  <sheetViews>
    <sheetView tabSelected="1" topLeftCell="E7" zoomScale="125" zoomScaleNormal="60" workbookViewId="0">
      <selection activeCell="E1" sqref="E1"/>
    </sheetView>
  </sheetViews>
  <sheetFormatPr defaultColWidth="13" defaultRowHeight="14" x14ac:dyDescent="0.2"/>
  <cols>
    <col min="1" max="1" width="4.33203125" customWidth="1"/>
    <col min="2" max="2" width="5.5" bestFit="1" customWidth="1"/>
    <col min="3" max="3" width="25.5" style="1" customWidth="1"/>
    <col min="4" max="4" width="32.6640625" style="1" customWidth="1"/>
    <col min="5" max="5" width="46.33203125" style="1" customWidth="1"/>
    <col min="6" max="9" width="14.6640625" customWidth="1"/>
    <col min="11" max="12" width="17.83203125" bestFit="1" customWidth="1"/>
    <col min="13" max="14" width="9.33203125" bestFit="1" customWidth="1"/>
  </cols>
  <sheetData>
    <row r="1" spans="2:14" ht="60" customHeight="1" x14ac:dyDescent="0.2">
      <c r="B1" s="4" t="s">
        <v>31</v>
      </c>
      <c r="F1" s="5" t="s">
        <v>8</v>
      </c>
    </row>
    <row r="2" spans="2:14" ht="60" customHeight="1" x14ac:dyDescent="0.2">
      <c r="B2" s="31" t="s">
        <v>2</v>
      </c>
      <c r="C2" s="42" t="s">
        <v>6</v>
      </c>
      <c r="D2" s="42"/>
      <c r="E2" s="32" t="s">
        <v>1</v>
      </c>
      <c r="F2" s="31" t="s">
        <v>0</v>
      </c>
      <c r="G2" s="31" t="s">
        <v>5</v>
      </c>
      <c r="H2" s="31" t="s">
        <v>4</v>
      </c>
      <c r="I2" s="31" t="s">
        <v>3</v>
      </c>
    </row>
    <row r="3" spans="2:14" s="27" customFormat="1" ht="60" customHeight="1" x14ac:dyDescent="0.2">
      <c r="B3" s="28">
        <v>1</v>
      </c>
      <c r="C3" s="29" t="s">
        <v>14</v>
      </c>
      <c r="D3" s="29" t="s">
        <v>15</v>
      </c>
      <c r="E3" s="29" t="s">
        <v>16</v>
      </c>
      <c r="F3" s="38" t="s">
        <v>20</v>
      </c>
      <c r="G3" s="30">
        <v>15000</v>
      </c>
      <c r="H3" s="39" t="s">
        <v>20</v>
      </c>
      <c r="I3" s="36">
        <v>15000</v>
      </c>
    </row>
    <row r="4" spans="2:14" ht="60" customHeight="1" x14ac:dyDescent="0.2">
      <c r="B4" s="28">
        <v>2</v>
      </c>
      <c r="C4" s="29" t="s">
        <v>22</v>
      </c>
      <c r="D4" s="29" t="s">
        <v>23</v>
      </c>
      <c r="E4" s="29" t="s">
        <v>24</v>
      </c>
      <c r="F4" s="29">
        <v>0</v>
      </c>
      <c r="G4" s="30">
        <v>1000</v>
      </c>
      <c r="H4" s="37">
        <v>1</v>
      </c>
      <c r="I4" s="33">
        <f>IF(H4=1,G4,IF(H4=2,G4*2,0))</f>
        <v>1000</v>
      </c>
    </row>
    <row r="5" spans="2:14" ht="60" customHeight="1" x14ac:dyDescent="0.2">
      <c r="B5" s="28">
        <v>3</v>
      </c>
      <c r="C5" s="29" t="s">
        <v>17</v>
      </c>
      <c r="D5" s="29" t="s">
        <v>18</v>
      </c>
      <c r="E5" s="29" t="s">
        <v>19</v>
      </c>
      <c r="F5" s="29">
        <v>1600</v>
      </c>
      <c r="G5" s="30">
        <v>30</v>
      </c>
      <c r="H5" s="37">
        <v>1600</v>
      </c>
      <c r="I5" s="28">
        <f>INT((H5-F5)/300)*G5</f>
        <v>0</v>
      </c>
    </row>
    <row r="6" spans="2:14" ht="60" customHeight="1" x14ac:dyDescent="0.2">
      <c r="B6" s="28">
        <v>4</v>
      </c>
      <c r="C6" s="29" t="s">
        <v>25</v>
      </c>
      <c r="D6" s="29" t="s">
        <v>26</v>
      </c>
      <c r="E6" s="29" t="s">
        <v>27</v>
      </c>
      <c r="F6" s="29">
        <v>1</v>
      </c>
      <c r="G6" s="30">
        <v>500</v>
      </c>
      <c r="H6" s="37">
        <v>1</v>
      </c>
      <c r="I6" s="33">
        <f>IF(H6=1,G6,IF(H6=2,G6*2,0))</f>
        <v>500</v>
      </c>
    </row>
    <row r="7" spans="2:14" ht="60" customHeight="1" x14ac:dyDescent="0.2">
      <c r="B7" s="28">
        <v>5</v>
      </c>
      <c r="C7" s="40" t="s">
        <v>21</v>
      </c>
      <c r="D7" s="29" t="s">
        <v>29</v>
      </c>
      <c r="E7" s="29" t="s">
        <v>30</v>
      </c>
      <c r="F7" s="29">
        <v>0</v>
      </c>
      <c r="G7" s="30">
        <v>500</v>
      </c>
      <c r="H7" s="41">
        <v>0</v>
      </c>
      <c r="I7" s="28">
        <f>INT((H7-F7))*G7</f>
        <v>0</v>
      </c>
    </row>
    <row r="8" spans="2:14" ht="60" customHeight="1" x14ac:dyDescent="0.2">
      <c r="B8" s="3"/>
      <c r="C8" s="6" t="s">
        <v>9</v>
      </c>
      <c r="D8" s="7"/>
      <c r="E8" s="6"/>
      <c r="F8" s="8"/>
      <c r="G8" s="9"/>
      <c r="H8" s="10"/>
      <c r="I8" s="11">
        <f>SUM(I3:I7)</f>
        <v>16500</v>
      </c>
    </row>
    <row r="9" spans="2:14" ht="30" customHeight="1" x14ac:dyDescent="0.2">
      <c r="B9" s="12"/>
      <c r="C9" s="13"/>
      <c r="D9" s="14"/>
      <c r="E9" s="13"/>
      <c r="F9" s="12"/>
      <c r="G9" s="15"/>
      <c r="H9" s="16"/>
      <c r="I9" s="17"/>
    </row>
    <row r="10" spans="2:14" ht="60" customHeight="1" x14ac:dyDescent="0.2">
      <c r="B10" s="2">
        <v>12</v>
      </c>
      <c r="C10" s="18" t="s">
        <v>10</v>
      </c>
      <c r="D10" s="6"/>
      <c r="E10" s="6"/>
      <c r="F10" s="19"/>
      <c r="G10" s="8"/>
      <c r="H10" s="20"/>
      <c r="I10" s="34"/>
    </row>
    <row r="11" spans="2:14" ht="30" customHeight="1" x14ac:dyDescent="0.2">
      <c r="B11" s="22"/>
      <c r="C11" s="6"/>
      <c r="D11" s="6"/>
      <c r="E11" s="6"/>
      <c r="F11" s="19"/>
      <c r="G11" s="8"/>
      <c r="H11" s="20"/>
      <c r="I11" s="23"/>
    </row>
    <row r="12" spans="2:14" ht="60" customHeight="1" x14ac:dyDescent="0.2">
      <c r="B12" s="2"/>
      <c r="C12" s="6" t="s">
        <v>11</v>
      </c>
      <c r="D12" s="6" t="s">
        <v>12</v>
      </c>
      <c r="E12" s="7"/>
      <c r="F12" s="19"/>
      <c r="G12" s="8"/>
      <c r="H12" s="20"/>
      <c r="I12" s="21"/>
    </row>
    <row r="13" spans="2:14" ht="60" customHeight="1" x14ac:dyDescent="0.2">
      <c r="B13" s="3"/>
      <c r="C13" s="6" t="s">
        <v>7</v>
      </c>
      <c r="D13" s="6" t="s">
        <v>13</v>
      </c>
      <c r="E13" s="7"/>
      <c r="F13" s="24"/>
      <c r="G13" s="20"/>
      <c r="H13" s="25"/>
      <c r="I13" s="26">
        <f>IFERROR(IF(I10&lt;=I12,I8/I10*10000,0),0)</f>
        <v>0</v>
      </c>
    </row>
    <row r="15" spans="2:14" x14ac:dyDescent="0.2">
      <c r="N15" s="35"/>
    </row>
    <row r="16" spans="2:14" x14ac:dyDescent="0.2">
      <c r="N16" s="35"/>
    </row>
    <row r="19" spans="14:14" x14ac:dyDescent="0.2">
      <c r="N19" s="35"/>
    </row>
    <row r="20" spans="14:14" x14ac:dyDescent="0.2">
      <c r="N20" s="35"/>
    </row>
    <row r="21" spans="14:14" x14ac:dyDescent="0.2">
      <c r="N21" s="35"/>
    </row>
    <row r="22" spans="14:14" x14ac:dyDescent="0.2">
      <c r="N22" s="35"/>
    </row>
    <row r="23" spans="14:14" x14ac:dyDescent="0.2">
      <c r="N23" s="35"/>
    </row>
    <row r="24" spans="14:14" x14ac:dyDescent="0.2">
      <c r="N24" s="35"/>
    </row>
    <row r="25" spans="14:14" x14ac:dyDescent="0.2">
      <c r="N25" s="35"/>
    </row>
  </sheetData>
  <mergeCells count="1">
    <mergeCell ref="C2:D2"/>
  </mergeCells>
  <phoneticPr fontId="2"/>
  <pageMargins left="0.51181102362204722" right="0.51181102362204722" top="0.74803149606299213" bottom="0.74803149606299213" header="0.31496062992125984" footer="0.31496062992125984"/>
  <pageSetup paperSize="9" scale="50" orientation="portrait" verticalDpi="42949672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総合評価基準</vt:lpstr>
      <vt:lpstr>総合評価基準採点表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2025-08-25T02:46:58Z</dcterms:created>
  <dcterms:modified xsi:type="dcterms:W3CDTF">2025-08-25T03:23:11Z</dcterms:modified>
</cp:coreProperties>
</file>